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00"/>
  </bookViews>
  <sheets>
    <sheet name="工作表1" sheetId="1" r:id="rId1"/>
  </sheets>
  <calcPr calcId="144525"/>
</workbook>
</file>

<file path=xl/comments1.xml><?xml version="1.0" encoding="utf-8"?>
<comments xmlns="http://schemas.openxmlformats.org/spreadsheetml/2006/main">
  <authors>
    <author>think-pc</author>
  </authors>
  <commentList>
    <comment ref="H15" authorId="0">
      <text>
        <r>
          <rPr>
            <b/>
            <sz val="9"/>
            <rFont val="宋体"/>
            <charset val="134"/>
          </rPr>
          <t>think-pc:</t>
        </r>
        <r>
          <rPr>
            <sz val="9"/>
            <rFont val="宋体"/>
            <charset val="134"/>
          </rPr>
          <t xml:space="preserve">
爱他美800g*12 气囊
喜宝800g*12
</t>
        </r>
      </text>
    </comment>
    <comment ref="H24" authorId="0">
      <text>
        <r>
          <rPr>
            <b/>
            <sz val="9"/>
            <rFont val="宋体"/>
            <charset val="134"/>
          </rPr>
          <t xml:space="preserve">爱他美1+ 600g*12 内箱包装
</t>
        </r>
      </text>
    </comment>
    <comment ref="H36" authorId="0">
      <text>
        <r>
          <rPr>
            <b/>
            <sz val="9"/>
            <rFont val="宋体"/>
            <charset val="134"/>
          </rPr>
          <t xml:space="preserve">爱他美5-6盒一小内箱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<sst xmlns="http://schemas.openxmlformats.org/spreadsheetml/2006/main" count="126">
  <si>
    <r>
      <rPr>
        <sz val="18"/>
        <color theme="1"/>
        <rFont val="宋体"/>
        <charset val="134"/>
        <scheme val="minor"/>
      </rPr>
      <t>败欧洲包材订单表</t>
    </r>
    <r>
      <rPr>
        <sz val="8"/>
        <color theme="1"/>
        <rFont val="宋体"/>
        <charset val="134"/>
        <scheme val="minor"/>
      </rPr>
      <t>Copyright 20180730</t>
    </r>
  </si>
  <si>
    <r>
      <rPr>
        <sz val="12"/>
        <color theme="1"/>
        <rFont val="宋体"/>
        <charset val="134"/>
        <scheme val="minor"/>
      </rPr>
      <t>客户姓名Name,Vorname（</t>
    </r>
    <r>
      <rPr>
        <sz val="12"/>
        <color rgb="FFFF0000"/>
        <rFont val="宋体"/>
        <charset val="134"/>
        <scheme val="minor"/>
      </rPr>
      <t>Pflichtfelder</t>
    </r>
    <r>
      <rPr>
        <sz val="12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</si>
  <si>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（</t>
    </r>
    <r>
      <rPr>
        <sz val="12"/>
        <color rgb="FFFF0000"/>
        <rFont val="宋体"/>
        <charset val="134"/>
        <scheme val="minor"/>
      </rPr>
      <t>如是公司购买填写公司名称</t>
    </r>
    <r>
      <rPr>
        <sz val="12"/>
        <color theme="1"/>
        <rFont val="宋体"/>
        <charset val="134"/>
        <scheme val="minor"/>
      </rPr>
      <t>）</t>
    </r>
  </si>
  <si>
    <r>
      <rPr>
        <sz val="12"/>
        <rFont val="宋体"/>
        <charset val="134"/>
        <scheme val="minor"/>
      </rPr>
      <t>街道名Str.街道号码Nr.邮编PLZ 城市Stadt(</t>
    </r>
    <r>
      <rPr>
        <sz val="12"/>
        <color rgb="FFFF0000"/>
        <rFont val="宋体"/>
        <charset val="134"/>
        <scheme val="minor"/>
      </rPr>
      <t>Pflichtfelder</t>
    </r>
    <r>
      <rPr>
        <sz val="12"/>
        <rFont val="宋体"/>
        <charset val="134"/>
        <scheme val="minor"/>
      </rPr>
      <t>)</t>
    </r>
  </si>
  <si>
    <r>
      <rPr>
        <sz val="12"/>
        <color theme="1"/>
        <rFont val="宋体"/>
        <charset val="134"/>
        <scheme val="minor"/>
      </rPr>
      <t>面单通道账户Emailadresse(</t>
    </r>
    <r>
      <rPr>
        <sz val="12"/>
        <color rgb="FFFF0000"/>
        <rFont val="宋体"/>
        <charset val="134"/>
        <scheme val="minor"/>
      </rPr>
      <t>Pflichtfelder</t>
    </r>
    <r>
      <rPr>
        <sz val="12"/>
        <color theme="1"/>
        <rFont val="宋体"/>
        <charset val="134"/>
        <scheme val="minor"/>
      </rPr>
      <t>)</t>
    </r>
  </si>
  <si>
    <r>
      <rPr>
        <sz val="12"/>
        <color theme="1"/>
        <rFont val="宋体"/>
        <charset val="134"/>
        <scheme val="minor"/>
      </rPr>
      <t>手机Handy（</t>
    </r>
    <r>
      <rPr>
        <sz val="12"/>
        <color rgb="FFFF0000"/>
        <rFont val="宋体"/>
        <charset val="134"/>
        <scheme val="minor"/>
      </rPr>
      <t>Pflichtfelder</t>
    </r>
    <r>
      <rPr>
        <sz val="12"/>
        <color theme="1"/>
        <rFont val="宋体"/>
        <charset val="134"/>
        <scheme val="minor"/>
      </rPr>
      <t>）</t>
    </r>
  </si>
  <si>
    <t>产品名称</t>
  </si>
  <si>
    <t>Materialname</t>
  </si>
  <si>
    <r>
      <rPr>
        <b/>
        <sz val="12"/>
        <color rgb="FF000000"/>
        <rFont val="宋体"/>
        <charset val="134"/>
      </rPr>
      <t>规格</t>
    </r>
    <r>
      <rPr>
        <b/>
        <sz val="12"/>
        <color rgb="FF000000"/>
        <rFont val="Calibri"/>
        <charset val="134"/>
      </rPr>
      <t>mm</t>
    </r>
  </si>
  <si>
    <t>起定量</t>
  </si>
  <si>
    <r>
      <rPr>
        <b/>
        <sz val="12"/>
        <color rgb="FF000000"/>
        <rFont val="Calibri"/>
        <charset val="134"/>
      </rPr>
      <t>Nettopries</t>
    </r>
    <r>
      <rPr>
        <b/>
        <sz val="12"/>
        <color rgb="FF000000"/>
        <rFont val="宋体"/>
        <charset val="134"/>
      </rPr>
      <t>单价（欧）</t>
    </r>
  </si>
  <si>
    <r>
      <rPr>
        <b/>
        <sz val="12"/>
        <color rgb="FF000000"/>
        <rFont val="Calibri"/>
        <charset val="134"/>
      </rPr>
      <t>Bruttopries</t>
    </r>
    <r>
      <rPr>
        <b/>
        <sz val="12"/>
        <color rgb="FF000000"/>
        <rFont val="宋体"/>
        <charset val="134"/>
      </rPr>
      <t>单价（欧）</t>
    </r>
  </si>
  <si>
    <t>数量Anzahl</t>
  </si>
  <si>
    <t>总价Summe</t>
  </si>
  <si>
    <r>
      <rPr>
        <b/>
        <sz val="12"/>
        <color rgb="FF000000"/>
        <rFont val="Calibri"/>
        <charset val="134"/>
      </rPr>
      <t>1</t>
    </r>
    <r>
      <rPr>
        <b/>
        <sz val="12"/>
        <color rgb="FF000000"/>
        <rFont val="宋体"/>
        <charset val="134"/>
      </rPr>
      <t>号全新五层外箱</t>
    </r>
  </si>
  <si>
    <t>1#zweiwellige Kartonage</t>
  </si>
  <si>
    <t>600*500*500</t>
  </si>
  <si>
    <t>5 St.</t>
  </si>
  <si>
    <t>10 St.</t>
  </si>
  <si>
    <t>付款方式Zahlung</t>
  </si>
  <si>
    <t>A现金 Bargeld</t>
  </si>
  <si>
    <t>17 St.</t>
  </si>
  <si>
    <t>B银行转账 Überweisung</t>
  </si>
  <si>
    <r>
      <rPr>
        <b/>
        <sz val="12"/>
        <color rgb="FF000000"/>
        <rFont val="Calibri"/>
        <charset val="134"/>
      </rPr>
      <t>2</t>
    </r>
    <r>
      <rPr>
        <b/>
        <sz val="12"/>
        <color rgb="FF000000"/>
        <rFont val="宋体"/>
        <charset val="134"/>
      </rPr>
      <t>号全新五层外箱</t>
    </r>
  </si>
  <si>
    <t>2#zweiwellige Kartonage</t>
  </si>
  <si>
    <t>600*410*430</t>
  </si>
  <si>
    <t>C预付款 Konto bei www.8europe.de</t>
  </si>
  <si>
    <t>26 St.</t>
  </si>
  <si>
    <t>运输方式Transport</t>
  </si>
  <si>
    <r>
      <rPr>
        <b/>
        <sz val="12"/>
        <color rgb="FF000000"/>
        <rFont val="Calibri"/>
        <charset val="134"/>
      </rPr>
      <t>3</t>
    </r>
    <r>
      <rPr>
        <b/>
        <sz val="12"/>
        <color rgb="FF000000"/>
        <rFont val="宋体"/>
        <charset val="134"/>
      </rPr>
      <t>号全新五层外箱</t>
    </r>
  </si>
  <si>
    <t>3#zweiwellige Kartonage</t>
  </si>
  <si>
    <t>530*320*430</t>
  </si>
  <si>
    <t>A,自提 Selbstabholung 0 Euro</t>
  </si>
  <si>
    <t>15 St.</t>
  </si>
  <si>
    <t>B,快递 Paketversand 4 oder 9 Euro/Paket</t>
  </si>
  <si>
    <t>30 St.</t>
  </si>
  <si>
    <t xml:space="preserve">C,其他（送货上门2欧/包裹，卡板运输根据重量，大小，距离询价）
</t>
  </si>
  <si>
    <r>
      <rPr>
        <b/>
        <sz val="12"/>
        <color rgb="FF000000"/>
        <rFont val="Calibri"/>
        <charset val="134"/>
      </rPr>
      <t>4</t>
    </r>
    <r>
      <rPr>
        <b/>
        <sz val="12"/>
        <color rgb="FF000000"/>
        <rFont val="宋体"/>
        <charset val="134"/>
      </rPr>
      <t>号全新五层外箱</t>
    </r>
  </si>
  <si>
    <t>4#zweiwellige Kartonage</t>
  </si>
  <si>
    <t>415*225*465</t>
  </si>
  <si>
    <t xml:space="preserve">Lieferung in Umfang von Karlsruhe&amp;Bruchsal 2 Euro/Pakete, für </t>
  </si>
  <si>
    <t>20 St.</t>
  </si>
  <si>
    <t>Palettelieferung Preis anzufragen nach Gewicht, Maß und Distanz</t>
  </si>
  <si>
    <t>48 St.</t>
  </si>
  <si>
    <r>
      <rPr>
        <b/>
        <sz val="12"/>
        <color rgb="FF000000"/>
        <rFont val="Calibri"/>
        <charset val="134"/>
      </rPr>
      <t>5</t>
    </r>
    <r>
      <rPr>
        <b/>
        <sz val="12"/>
        <color rgb="FF000000"/>
        <rFont val="宋体"/>
        <charset val="134"/>
      </rPr>
      <t>号全新五层外箱</t>
    </r>
  </si>
  <si>
    <t>5#zweiwellige Kartonage</t>
  </si>
  <si>
    <t>290*270*215</t>
  </si>
  <si>
    <t>Bemerkung:</t>
  </si>
  <si>
    <t>A,自提Selbstabholungsadresse: AM MANTEL 4  76646 BRUCHSAL</t>
  </si>
  <si>
    <t>77 St.</t>
  </si>
  <si>
    <t>B,1&amp;2&amp;3&amp;4号箱子作为Sperrgut邮寄需要9欧/包裹（Netto）</t>
  </si>
  <si>
    <r>
      <rPr>
        <b/>
        <sz val="12"/>
        <color rgb="FF000000"/>
        <rFont val="Calibri"/>
        <charset val="134"/>
      </rPr>
      <t>6</t>
    </r>
    <r>
      <rPr>
        <b/>
        <sz val="12"/>
        <color rgb="FF000000"/>
        <rFont val="宋体"/>
        <charset val="134"/>
      </rPr>
      <t>号全新五层外箱</t>
    </r>
  </si>
  <si>
    <t>6#zweiwellige Kartonage</t>
  </si>
  <si>
    <t>500*320*220</t>
  </si>
  <si>
    <t xml:space="preserve">  1&amp;2&amp;3&amp;4#Kartonage als Sperrgut immer 9 Euro/Paket</t>
  </si>
  <si>
    <t>25 St.</t>
  </si>
  <si>
    <t xml:space="preserve">气柱袋一次性购买7200个以上的，将会用物流进行发货，算物流费用 </t>
  </si>
  <si>
    <t>44 St.</t>
  </si>
  <si>
    <t>Airbag einmal ab 7200 St. mit Spedition zu liefern.</t>
  </si>
  <si>
    <r>
      <rPr>
        <b/>
        <sz val="12"/>
        <color rgb="FF000000"/>
        <rFont val="Calibri"/>
        <charset val="134"/>
      </rPr>
      <t>7</t>
    </r>
    <r>
      <rPr>
        <b/>
        <sz val="12"/>
        <color rgb="FF000000"/>
        <rFont val="宋体"/>
        <charset val="134"/>
      </rPr>
      <t>号全新五层外箱</t>
    </r>
  </si>
  <si>
    <t>7#zweiwellige Kartonage</t>
  </si>
  <si>
    <t>323*323*230</t>
  </si>
  <si>
    <t>客服邮箱Email： kundenservice@8europe.net</t>
  </si>
  <si>
    <t>联系电话Handy： +49 （0）17621476133</t>
  </si>
  <si>
    <t>53 St.</t>
  </si>
  <si>
    <t>微信客服Wechat： baiouzhoudeguo</t>
  </si>
  <si>
    <r>
      <rPr>
        <b/>
        <sz val="12"/>
        <color rgb="FF000000"/>
        <rFont val="Calibri"/>
        <charset val="134"/>
      </rPr>
      <t>8</t>
    </r>
    <r>
      <rPr>
        <b/>
        <sz val="12"/>
        <color rgb="FF000000"/>
        <rFont val="宋体"/>
        <charset val="134"/>
      </rPr>
      <t>号全新五层外箱</t>
    </r>
  </si>
  <si>
    <t>8#zweiwellige Kartonage</t>
  </si>
  <si>
    <t>220*155*405</t>
  </si>
  <si>
    <t>送货上门和自提已收凭证 Materialannahme</t>
  </si>
  <si>
    <t>60 St.</t>
  </si>
  <si>
    <r>
      <rPr>
        <b/>
        <sz val="12"/>
        <color rgb="FF000000"/>
        <rFont val="Calibri"/>
        <charset val="134"/>
      </rPr>
      <t>9</t>
    </r>
    <r>
      <rPr>
        <b/>
        <sz val="12"/>
        <color rgb="FF000000"/>
        <rFont val="宋体"/>
        <charset val="134"/>
      </rPr>
      <t>号全新五层外箱</t>
    </r>
  </si>
  <si>
    <t>9#zweiwellige Kartonage</t>
  </si>
  <si>
    <t>220*155*465</t>
  </si>
  <si>
    <t>51 St.</t>
  </si>
  <si>
    <r>
      <rPr>
        <b/>
        <sz val="12"/>
        <color rgb="FF000000"/>
        <rFont val="Calibri"/>
        <charset val="134"/>
      </rPr>
      <t>10</t>
    </r>
    <r>
      <rPr>
        <b/>
        <sz val="12"/>
        <color rgb="FF000000"/>
        <rFont val="宋体"/>
        <charset val="134"/>
      </rPr>
      <t>号全新三层内箱</t>
    </r>
  </si>
  <si>
    <t>10#einwellige Kartonage</t>
  </si>
  <si>
    <t>203*140*385</t>
  </si>
  <si>
    <t>时间Datum，地点Ort</t>
  </si>
  <si>
    <t>签名Unterschrift</t>
  </si>
  <si>
    <t>80 St.</t>
  </si>
  <si>
    <t>160 St.</t>
  </si>
  <si>
    <r>
      <rPr>
        <b/>
        <sz val="12"/>
        <color rgb="FF000000"/>
        <rFont val="Calibri"/>
        <charset val="134"/>
      </rPr>
      <t>11</t>
    </r>
    <r>
      <rPr>
        <b/>
        <sz val="12"/>
        <color rgb="FF000000"/>
        <rFont val="宋体"/>
        <charset val="134"/>
      </rPr>
      <t>号全新三层内箱</t>
    </r>
  </si>
  <si>
    <t>11#einwellige Kartonage</t>
  </si>
  <si>
    <t>203*140*129</t>
  </si>
  <si>
    <t>50 St.</t>
  </si>
  <si>
    <t>170 St.</t>
  </si>
  <si>
    <r>
      <rPr>
        <b/>
        <sz val="12"/>
        <color rgb="FF000000"/>
        <rFont val="Calibri"/>
        <charset val="134"/>
      </rPr>
      <t>12</t>
    </r>
    <r>
      <rPr>
        <b/>
        <sz val="12"/>
        <color rgb="FF000000"/>
        <rFont val="FangSong"/>
        <charset val="134"/>
      </rPr>
      <t>号全新5层外箱</t>
    </r>
  </si>
  <si>
    <t>12#zweiwellige
Kartonage</t>
  </si>
  <si>
    <t>220*155*75</t>
  </si>
  <si>
    <t>旧箱子</t>
  </si>
  <si>
    <t>Alte Kartonage</t>
  </si>
  <si>
    <t>850*650*500</t>
  </si>
  <si>
    <r>
      <rPr>
        <b/>
        <sz val="12"/>
        <color rgb="FF000000"/>
        <rFont val="Calibri"/>
        <charset val="134"/>
      </rPr>
      <t>A4</t>
    </r>
    <r>
      <rPr>
        <b/>
        <sz val="12"/>
        <color rgb="FF000000"/>
        <rFont val="FangSong"/>
        <charset val="134"/>
      </rPr>
      <t>打印纸</t>
    </r>
  </si>
  <si>
    <t>A4 Druckpapier</t>
  </si>
  <si>
    <t>75g</t>
  </si>
  <si>
    <t>500 St./Packung</t>
  </si>
  <si>
    <t>全新气柱袋</t>
  </si>
  <si>
    <t>Airbag</t>
  </si>
  <si>
    <t>20  St.</t>
  </si>
  <si>
    <t>100 St.</t>
  </si>
  <si>
    <r>
      <rPr>
        <sz val="12"/>
        <color rgb="FF000000"/>
        <rFont val="Cambria"/>
        <charset val="134"/>
      </rPr>
      <t>1800 St.</t>
    </r>
    <r>
      <rPr>
        <sz val="12"/>
        <color rgb="FF000000"/>
        <rFont val="FangSong"/>
        <charset val="134"/>
      </rPr>
      <t>/3 Pakete</t>
    </r>
  </si>
  <si>
    <r>
      <rPr>
        <sz val="12"/>
        <color rgb="FF000000"/>
        <rFont val="Cambria"/>
        <charset val="134"/>
      </rPr>
      <t>7200 St.</t>
    </r>
    <r>
      <rPr>
        <sz val="12"/>
        <color rgb="FF000000"/>
        <rFont val="FangSong"/>
        <charset val="134"/>
      </rPr>
      <t>/12 Pakete</t>
    </r>
  </si>
  <si>
    <r>
      <rPr>
        <sz val="12"/>
        <color rgb="FF000000"/>
        <rFont val="Cambria"/>
        <charset val="134"/>
      </rPr>
      <t>14400 St.</t>
    </r>
    <r>
      <rPr>
        <sz val="12"/>
        <color rgb="FF000000"/>
        <rFont val="FangSong"/>
        <charset val="134"/>
      </rPr>
      <t>/Palett</t>
    </r>
  </si>
  <si>
    <t>全新气泡膜</t>
  </si>
  <si>
    <t>Luftpolsterfolie</t>
  </si>
  <si>
    <r>
      <rPr>
        <sz val="12"/>
        <color rgb="FF000000"/>
        <rFont val="Cambria"/>
        <charset val="134"/>
      </rPr>
      <t>500mm</t>
    </r>
    <r>
      <rPr>
        <sz val="12"/>
        <color rgb="FF000000"/>
        <rFont val="宋体"/>
        <charset val="134"/>
      </rPr>
      <t>＊</t>
    </r>
    <r>
      <rPr>
        <sz val="12"/>
        <color rgb="FF000000"/>
        <rFont val="Cambria"/>
        <charset val="134"/>
      </rPr>
      <t xml:space="preserve">100m 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mbria"/>
        <charset val="134"/>
      </rPr>
      <t>60my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mbria"/>
        <charset val="134"/>
      </rPr>
      <t>10mm NOPPEN</t>
    </r>
  </si>
  <si>
    <t>1 Rolle</t>
  </si>
  <si>
    <t>全新胶带棕色</t>
  </si>
  <si>
    <t>Klebband braun</t>
  </si>
  <si>
    <r>
      <rPr>
        <sz val="12"/>
        <color rgb="FF000000"/>
        <rFont val="Cambria"/>
        <charset val="134"/>
      </rPr>
      <t>50mm</t>
    </r>
    <r>
      <rPr>
        <sz val="12"/>
        <color rgb="FF000000"/>
        <rFont val="宋体"/>
        <charset val="134"/>
      </rPr>
      <t>＊</t>
    </r>
    <r>
      <rPr>
        <sz val="12"/>
        <color rgb="FF000000"/>
        <rFont val="Cambria"/>
        <charset val="134"/>
      </rPr>
      <t>66m 28my</t>
    </r>
  </si>
  <si>
    <t>6 St.</t>
  </si>
  <si>
    <t>36 St.</t>
  </si>
  <si>
    <t>72 St.</t>
  </si>
  <si>
    <t>144 St.</t>
  </si>
  <si>
    <t>手动缠绕膜透明</t>
  </si>
  <si>
    <t>Stretchfolie Hand</t>
  </si>
  <si>
    <r>
      <rPr>
        <sz val="12"/>
        <color rgb="FF000000"/>
        <rFont val="Cambria"/>
        <charset val="134"/>
      </rPr>
      <t>500mm</t>
    </r>
    <r>
      <rPr>
        <sz val="12"/>
        <color rgb="FF000000"/>
        <rFont val="宋体"/>
        <charset val="134"/>
      </rPr>
      <t>＊</t>
    </r>
    <r>
      <rPr>
        <sz val="12"/>
        <color rgb="FF000000"/>
        <rFont val="Cambria"/>
        <charset val="134"/>
      </rPr>
      <t>300m</t>
    </r>
  </si>
  <si>
    <t>6 Rolle</t>
  </si>
  <si>
    <t>12 Rolle</t>
  </si>
  <si>
    <t>缓冲气枕</t>
  </si>
  <si>
    <t>Luftkissen</t>
  </si>
  <si>
    <t>200mm*100mm/500m</t>
  </si>
  <si>
    <r>
      <rPr>
        <sz val="12"/>
        <color rgb="FF000000"/>
        <rFont val="Cambria"/>
        <charset val="134"/>
      </rPr>
      <t>1 Rolle (5000 St.</t>
    </r>
    <r>
      <rPr>
        <sz val="12"/>
        <color rgb="FF000000"/>
        <rFont val="FangSong"/>
        <charset val="134"/>
      </rPr>
      <t>）</t>
    </r>
  </si>
  <si>
    <t>Netto</t>
  </si>
  <si>
    <t>Brutto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</si>
</sst>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FangSong"/>
      <charset val="134"/>
    </font>
    <font>
      <u/>
      <sz val="12"/>
      <color rgb="FF80008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Cambria"/>
      <charset val="134"/>
    </font>
    <font>
      <sz val="12"/>
      <color rgb="FF000000"/>
      <name val="Calibri"/>
      <charset val="134"/>
    </font>
    <font>
      <sz val="12"/>
      <color rgb="FF000000"/>
      <name val="FangSong"/>
      <charset val="134"/>
    </font>
    <font>
      <sz val="12"/>
      <color rgb="FF000000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theme="10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8064A2"/>
      </bottom>
      <diagonal/>
    </border>
    <border>
      <left style="medium">
        <color rgb="FF8064A2"/>
      </left>
      <right style="medium">
        <color rgb="FF8064A2"/>
      </right>
      <top style="medium">
        <color rgb="FF8064A2"/>
      </top>
      <bottom style="medium">
        <color rgb="FF8064A2"/>
      </bottom>
      <diagonal/>
    </border>
    <border>
      <left style="medium">
        <color rgb="FF8064A2"/>
      </left>
      <right style="medium">
        <color rgb="FF8064A2"/>
      </right>
      <top style="medium">
        <color rgb="FF8064A2"/>
      </top>
      <bottom/>
      <diagonal/>
    </border>
    <border>
      <left style="medium">
        <color rgb="FF8064A2"/>
      </left>
      <right style="medium">
        <color rgb="FF8064A2"/>
      </right>
      <top/>
      <bottom/>
      <diagonal/>
    </border>
    <border>
      <left style="medium">
        <color rgb="FF8064A2"/>
      </left>
      <right style="medium">
        <color rgb="FF8064A2"/>
      </right>
      <top/>
      <bottom style="medium">
        <color rgb="FF8064A2"/>
      </bottom>
      <diagonal/>
    </border>
    <border>
      <left style="medium">
        <color rgb="FF8064A2"/>
      </left>
      <right style="medium">
        <color rgb="FF8064A2"/>
      </right>
      <top/>
      <bottom style="thick">
        <color rgb="FF8064A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8064A2"/>
      </right>
      <top style="medium">
        <color rgb="FF8064A2"/>
      </top>
      <bottom/>
      <diagonal/>
    </border>
    <border>
      <left/>
      <right style="medium">
        <color rgb="FF8064A2"/>
      </right>
      <top style="medium">
        <color rgb="FF8064A2"/>
      </top>
      <bottom style="medium">
        <color rgb="FF8064A2"/>
      </bottom>
      <diagonal/>
    </border>
    <border>
      <left/>
      <right style="medium">
        <color rgb="FF8064A2"/>
      </right>
      <top/>
      <bottom style="medium">
        <color rgb="FF8064A2"/>
      </bottom>
      <diagonal/>
    </border>
    <border>
      <left/>
      <right style="medium">
        <color rgb="FF8064A2"/>
      </right>
      <top/>
      <bottom style="thick">
        <color rgb="FF8064A2"/>
      </bottom>
      <diagonal/>
    </border>
    <border>
      <left/>
      <right style="medium">
        <color rgb="FF8064A2"/>
      </right>
      <top/>
      <bottom/>
      <diagonal/>
    </border>
    <border>
      <left style="medium">
        <color rgb="FF8064A2"/>
      </left>
      <right/>
      <top style="medium">
        <color rgb="FF8064A2"/>
      </top>
      <bottom style="medium">
        <color rgb="FF8064A2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25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7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33" borderId="2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19" borderId="27" applyNumberFormat="0" applyAlignment="0" applyProtection="0">
      <alignment vertical="center"/>
    </xf>
    <xf numFmtId="0" fontId="22" fillId="19" borderId="23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justify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justify" vertical="center" wrapText="1"/>
    </xf>
    <xf numFmtId="0" fontId="5" fillId="2" borderId="4" xfId="0" applyFont="1" applyFill="1" applyBorder="1" applyAlignment="1" applyProtection="1">
      <alignment horizontal="justify" vertical="center" wrapText="1"/>
    </xf>
    <xf numFmtId="0" fontId="5" fillId="2" borderId="5" xfId="0" applyFont="1" applyFill="1" applyBorder="1" applyAlignment="1" applyProtection="1">
      <alignment horizontal="justify" vertical="center" wrapText="1"/>
    </xf>
    <xf numFmtId="0" fontId="5" fillId="0" borderId="3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justify" vertical="center" wrapText="1"/>
    </xf>
    <xf numFmtId="0" fontId="5" fillId="0" borderId="4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>
      <alignment horizontal="justify" vertical="center" wrapText="1"/>
    </xf>
    <xf numFmtId="0" fontId="5" fillId="3" borderId="2" xfId="0" applyFont="1" applyFill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justify" vertical="center" wrapText="1"/>
    </xf>
    <xf numFmtId="0" fontId="4" fillId="4" borderId="3" xfId="0" applyFont="1" applyFill="1" applyBorder="1" applyAlignment="1" applyProtection="1">
      <alignment horizontal="justify" vertical="center" wrapText="1"/>
    </xf>
    <xf numFmtId="0" fontId="4" fillId="4" borderId="4" xfId="0" applyFont="1" applyFill="1" applyBorder="1" applyAlignment="1" applyProtection="1">
      <alignment horizontal="justify" vertical="center" wrapText="1"/>
    </xf>
    <xf numFmtId="0" fontId="4" fillId="4" borderId="5" xfId="0" applyFont="1" applyFill="1" applyBorder="1" applyAlignment="1" applyProtection="1">
      <alignment horizontal="justify" vertical="center" wrapText="1"/>
    </xf>
    <xf numFmtId="0" fontId="4" fillId="0" borderId="7" xfId="0" applyFont="1" applyFill="1" applyBorder="1" applyAlignment="1" applyProtection="1">
      <alignment horizontal="justify" vertical="center" wrapText="1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7" fillId="0" borderId="8" xfId="9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8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justify" vertical="center" wrapText="1"/>
    </xf>
    <xf numFmtId="0" fontId="0" fillId="5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justify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justify" vertical="center" wrapText="1"/>
    </xf>
    <xf numFmtId="0" fontId="9" fillId="0" borderId="11" xfId="0" applyFont="1" applyFill="1" applyBorder="1" applyAlignment="1" applyProtection="1">
      <alignment horizontal="justify" vertical="center" wrapText="1"/>
    </xf>
    <xf numFmtId="0" fontId="0" fillId="0" borderId="2" xfId="0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0" fillId="5" borderId="5" xfId="0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justify" vertical="center" wrapText="1"/>
    </xf>
    <xf numFmtId="0" fontId="9" fillId="2" borderId="4" xfId="0" applyFont="1" applyFill="1" applyBorder="1" applyAlignment="1" applyProtection="1">
      <alignment horizontal="justify" vertical="center" wrapText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2" borderId="5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justify" vertical="center" wrapText="1"/>
    </xf>
    <xf numFmtId="0" fontId="9" fillId="6" borderId="11" xfId="0" applyFont="1" applyFill="1" applyBorder="1" applyAlignment="1" applyProtection="1">
      <alignment horizontal="justify" vertical="center" wrapText="1"/>
    </xf>
    <xf numFmtId="0" fontId="0" fillId="7" borderId="2" xfId="0" applyFont="1" applyFill="1" applyBorder="1" applyProtection="1">
      <protection locked="0"/>
    </xf>
    <xf numFmtId="0" fontId="9" fillId="0" borderId="5" xfId="0" applyFont="1" applyBorder="1" applyAlignment="1" applyProtection="1">
      <alignment horizontal="justify" vertical="center" wrapText="1"/>
    </xf>
    <xf numFmtId="0" fontId="0" fillId="8" borderId="2" xfId="0" applyFont="1" applyFill="1" applyBorder="1" applyProtection="1">
      <protection locked="0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10" fillId="0" borderId="4" xfId="0" applyFont="1" applyBorder="1" applyAlignment="1" applyProtection="1">
      <alignment horizontal="justify" vertical="center" wrapText="1"/>
    </xf>
    <xf numFmtId="0" fontId="0" fillId="9" borderId="2" xfId="0" applyFont="1" applyFill="1" applyBorder="1" applyProtection="1">
      <protection locked="0"/>
    </xf>
    <xf numFmtId="0" fontId="10" fillId="0" borderId="5" xfId="0" applyFont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justify" vertical="center" wrapText="1"/>
    </xf>
    <xf numFmtId="0" fontId="9" fillId="3" borderId="2" xfId="0" applyFont="1" applyFill="1" applyBorder="1" applyAlignment="1" applyProtection="1">
      <alignment horizontal="justify" vertical="center" wrapText="1"/>
    </xf>
    <xf numFmtId="0" fontId="11" fillId="3" borderId="11" xfId="0" applyFont="1" applyFill="1" applyBorder="1" applyAlignment="1" applyProtection="1">
      <alignment horizontal="justify" vertical="center" wrapText="1"/>
    </xf>
    <xf numFmtId="0" fontId="9" fillId="3" borderId="11" xfId="0" applyFont="1" applyFill="1" applyBorder="1" applyAlignment="1" applyProtection="1">
      <alignment horizontal="justify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9" fillId="2" borderId="12" xfId="0" applyFont="1" applyFill="1" applyBorder="1" applyAlignment="1" applyProtection="1">
      <alignment horizontal="justify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0" fillId="8" borderId="6" xfId="0" applyFont="1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justify" vertical="center" wrapText="1"/>
    </xf>
    <xf numFmtId="0" fontId="0" fillId="9" borderId="5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9" fillId="4" borderId="3" xfId="0" applyFont="1" applyFill="1" applyBorder="1" applyAlignment="1" applyProtection="1">
      <alignment horizontal="justify" vertical="center" wrapText="1"/>
    </xf>
    <xf numFmtId="0" fontId="9" fillId="4" borderId="13" xfId="0" applyFont="1" applyFill="1" applyBorder="1" applyAlignment="1" applyProtection="1">
      <alignment horizontal="justify" vertical="center" wrapText="1"/>
    </xf>
    <xf numFmtId="0" fontId="9" fillId="4" borderId="4" xfId="0" applyFont="1" applyFill="1" applyBorder="1" applyAlignment="1" applyProtection="1">
      <alignment horizontal="justify" vertical="center" wrapText="1"/>
    </xf>
    <xf numFmtId="0" fontId="9" fillId="2" borderId="13" xfId="0" applyFont="1" applyFill="1" applyBorder="1" applyAlignment="1" applyProtection="1">
      <alignment horizontal="justify" vertical="center" wrapText="1"/>
    </xf>
    <xf numFmtId="0" fontId="9" fillId="4" borderId="5" xfId="0" applyFont="1" applyFill="1" applyBorder="1" applyAlignment="1" applyProtection="1">
      <alignment horizontal="justify" vertical="center" wrapText="1"/>
    </xf>
    <xf numFmtId="0" fontId="0" fillId="5" borderId="3" xfId="0" applyFont="1" applyFill="1" applyBorder="1" applyProtection="1">
      <protection locked="0"/>
    </xf>
    <xf numFmtId="0" fontId="9" fillId="0" borderId="7" xfId="0" applyFont="1" applyFill="1" applyBorder="1" applyAlignment="1" applyProtection="1">
      <alignment horizontal="justify" vertical="center" wrapText="1"/>
    </xf>
    <xf numFmtId="0" fontId="0" fillId="0" borderId="14" xfId="0" applyFont="1" applyFill="1" applyBorder="1" applyProtection="1">
      <protection locked="0"/>
    </xf>
    <xf numFmtId="0" fontId="13" fillId="0" borderId="0" xfId="0" applyFont="1" applyAlignment="1"/>
    <xf numFmtId="0" fontId="13" fillId="0" borderId="15" xfId="0" applyFont="1" applyBorder="1" applyAlignment="1"/>
    <xf numFmtId="0" fontId="0" fillId="10" borderId="16" xfId="0" applyFont="1" applyFill="1" applyBorder="1"/>
    <xf numFmtId="0" fontId="14" fillId="0" borderId="0" xfId="0" applyFont="1" applyAlignment="1"/>
    <xf numFmtId="0" fontId="14" fillId="0" borderId="0" xfId="0" applyFont="1" applyBorder="1" applyAlignment="1"/>
    <xf numFmtId="0" fontId="0" fillId="0" borderId="0" xfId="0" applyFont="1" applyFill="1" applyBorder="1"/>
    <xf numFmtId="0" fontId="1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6" fillId="0" borderId="0" xfId="0" applyFont="1"/>
    <xf numFmtId="0" fontId="0" fillId="0" borderId="17" xfId="0" applyBorder="1"/>
    <xf numFmtId="0" fontId="0" fillId="0" borderId="18" xfId="0" applyBorder="1"/>
    <xf numFmtId="0" fontId="0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0" fillId="0" borderId="8" xfId="0" applyFont="1" applyBorder="1"/>
    <xf numFmtId="0" fontId="0" fillId="0" borderId="21" xfId="0" applyBorder="1"/>
    <xf numFmtId="0" fontId="0" fillId="0" borderId="0" xfId="0" applyAlignment="1">
      <alignment horizontal="left"/>
    </xf>
    <xf numFmtId="0" fontId="0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60% - 强调文字颜色 3" xfId="10" builtinId="40"/>
    <cellStyle name="百分比" xfId="11" builtinId="5"/>
    <cellStyle name="注释" xfId="12" builtinId="10"/>
    <cellStyle name="60% - 强调文字颜色 2" xfId="13" builtinId="36"/>
    <cellStyle name="标题 4" xfId="14" builtinId="19"/>
    <cellStyle name="警告文本" xfId="15" builtinId="11"/>
    <cellStyle name="标题" xfId="16" builtinId="15"/>
    <cellStyle name="解释性文本" xfId="17" builtinId="53"/>
    <cellStyle name="标题 1" xfId="18" builtinId="16"/>
    <cellStyle name="标题 2" xfId="19" builtinId="17"/>
    <cellStyle name="60% - 强调文字颜色 1" xfId="20" builtinId="32"/>
    <cellStyle name="标题 3" xfId="21" builtinId="18"/>
    <cellStyle name="60% - 强调文字颜色 4" xfId="22" builtinId="44"/>
    <cellStyle name="输出" xfId="23" builtinId="21"/>
    <cellStyle name="计算" xfId="24" builtinId="22"/>
    <cellStyle name="检查单元格" xfId="25" builtinId="23"/>
    <cellStyle name="20% - 强调文字颜色 6" xfId="26" builtinId="50"/>
    <cellStyle name="强调文字颜色 2" xfId="27" builtinId="33"/>
    <cellStyle name="链接单元格" xfId="28" builtinId="24"/>
    <cellStyle name="汇总" xfId="29" builtinId="25"/>
    <cellStyle name="好" xfId="30" builtinId="26"/>
    <cellStyle name="适中" xfId="31" builtinId="28"/>
    <cellStyle name="20% - 强调文字颜色 5" xfId="32" builtinId="46"/>
    <cellStyle name="强调文字颜色 1" xfId="33" builtinId="29"/>
    <cellStyle name="20% - 强调文字颜色 1" xfId="34" builtinId="30"/>
    <cellStyle name="40% - 强调文字颜色 1" xfId="35" builtinId="31"/>
    <cellStyle name="20% - 强调文字颜色 2" xfId="36" builtinId="34"/>
    <cellStyle name="40% - 强调文字颜色 2" xfId="37" builtinId="35"/>
    <cellStyle name="强调文字颜色 3" xfId="38" builtinId="37"/>
    <cellStyle name="强调文字颜色 4" xfId="39" builtinId="41"/>
    <cellStyle name="20% - 强调文字颜色 4" xfId="40" builtinId="42"/>
    <cellStyle name="40% - 强调文字颜色 4" xfId="41" builtinId="43"/>
    <cellStyle name="强调文字颜色 5" xfId="42" builtinId="45"/>
    <cellStyle name="40% - 强调文字颜色 5" xfId="43" builtinId="47"/>
    <cellStyle name="60% - 强调文字颜色 5" xfId="44" builtinId="48"/>
    <cellStyle name="强调文字颜色 6" xfId="45" builtinId="49"/>
    <cellStyle name="40% - 强调文字颜色 6" xfId="46" builtinId="51"/>
    <cellStyle name="60% - 强调文字颜色 6" xfId="47" builtinId="52"/>
    <cellStyle name="已访问的超链接" xfId="48" builtinId="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xue106@live,cn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H1:AA71"/>
  <sheetViews>
    <sheetView showGridLines="0" tabSelected="1" topLeftCell="I1" workbookViewId="0">
      <selection activeCell="P22" sqref="P22"/>
    </sheetView>
  </sheetViews>
  <sheetFormatPr defaultColWidth="11" defaultRowHeight="14.25"/>
  <cols>
    <col min="8" max="8" width="19.875" customWidth="1"/>
    <col min="9" max="9" width="15.625" customWidth="1"/>
    <col min="10" max="10" width="12.375" customWidth="1"/>
    <col min="11" max="11" width="10.375" customWidth="1"/>
    <col min="12" max="12" width="11.375" style="3" customWidth="1"/>
    <col min="13" max="13" width="12.125" customWidth="1"/>
    <col min="14" max="14" width="11.25" style="3" customWidth="1"/>
    <col min="15" max="15" width="10.875" style="3"/>
  </cols>
  <sheetData>
    <row r="1" spans="11:15">
      <c r="K1" s="3"/>
      <c r="L1"/>
      <c r="M1" s="3"/>
      <c r="O1"/>
    </row>
    <row r="2" spans="11:15">
      <c r="K2" s="3"/>
      <c r="L2"/>
      <c r="M2" s="3"/>
      <c r="O2"/>
    </row>
    <row r="3" ht="22.5" spans="8:15">
      <c r="H3" s="4" t="s">
        <v>0</v>
      </c>
      <c r="I3" s="4"/>
      <c r="J3" s="4"/>
      <c r="K3" s="4"/>
      <c r="L3" s="4"/>
      <c r="M3" s="4"/>
      <c r="N3" s="4"/>
      <c r="O3"/>
    </row>
    <row r="4" s="1" customFormat="1" ht="20.25" spans="8:14">
      <c r="H4" s="5" t="s">
        <v>1</v>
      </c>
      <c r="I4" s="5"/>
      <c r="J4" s="5"/>
      <c r="K4" s="38"/>
      <c r="L4" s="38"/>
      <c r="M4" s="38"/>
      <c r="N4" s="39" t="s">
        <v>2</v>
      </c>
    </row>
    <row r="5" s="1" customFormat="1" ht="20.25" spans="8:15">
      <c r="H5" s="6" t="s">
        <v>3</v>
      </c>
      <c r="I5" s="6"/>
      <c r="J5" s="6"/>
      <c r="K5" s="6"/>
      <c r="L5" s="38"/>
      <c r="M5" s="38"/>
      <c r="N5" s="38"/>
      <c r="O5" s="38"/>
    </row>
    <row r="6" s="1" customFormat="1" ht="20.25" spans="8:15">
      <c r="H6" s="5" t="s">
        <v>4</v>
      </c>
      <c r="I6" s="5"/>
      <c r="J6" s="5"/>
      <c r="K6" s="40"/>
      <c r="L6" s="38"/>
      <c r="M6" s="38"/>
      <c r="N6" s="38"/>
      <c r="O6" s="38"/>
    </row>
    <row r="7" ht="20.25" customHeight="1" spans="8:15">
      <c r="H7" s="7" t="s">
        <v>5</v>
      </c>
      <c r="I7" s="7"/>
      <c r="J7" s="41"/>
      <c r="K7" s="41"/>
      <c r="L7" s="41"/>
      <c r="M7" s="41"/>
      <c r="N7" s="41"/>
      <c r="O7" s="41"/>
    </row>
    <row r="8" ht="30.75" spans="8:16">
      <c r="H8" s="8" t="s">
        <v>6</v>
      </c>
      <c r="I8" s="42" t="s">
        <v>7</v>
      </c>
      <c r="J8" s="42" t="s">
        <v>8</v>
      </c>
      <c r="K8" s="42" t="s">
        <v>9</v>
      </c>
      <c r="L8" s="43" t="s">
        <v>10</v>
      </c>
      <c r="M8" s="43" t="s">
        <v>11</v>
      </c>
      <c r="N8" s="44" t="s">
        <v>12</v>
      </c>
      <c r="O8" s="45" t="s">
        <v>13</v>
      </c>
      <c r="P8" s="3"/>
    </row>
    <row r="9" ht="16.5" spans="8:16">
      <c r="H9" s="9" t="s">
        <v>14</v>
      </c>
      <c r="I9" s="9" t="s">
        <v>15</v>
      </c>
      <c r="J9" s="46" t="s">
        <v>16</v>
      </c>
      <c r="K9" s="47" t="s">
        <v>17</v>
      </c>
      <c r="L9" s="47">
        <v>2.5</v>
      </c>
      <c r="M9" s="47">
        <f>CEILING(L9*1.19,0.01)</f>
        <v>2.98</v>
      </c>
      <c r="N9" s="48"/>
      <c r="O9" s="49">
        <f>N9*L9</f>
        <v>0</v>
      </c>
      <c r="P9" s="3"/>
    </row>
    <row r="10" ht="16.5" spans="8:23">
      <c r="H10" s="10"/>
      <c r="I10" s="10"/>
      <c r="J10" s="50"/>
      <c r="K10" s="51" t="s">
        <v>18</v>
      </c>
      <c r="L10" s="51">
        <v>2.45</v>
      </c>
      <c r="M10" s="51">
        <f>CEILING(L10*1.19,0.01)</f>
        <v>2.92</v>
      </c>
      <c r="N10" s="48"/>
      <c r="O10" s="49">
        <f t="shared" ref="O10:O11" si="0">N10*L10</f>
        <v>0</v>
      </c>
      <c r="P10" s="3"/>
      <c r="Q10" s="113" t="s">
        <v>19</v>
      </c>
      <c r="R10" s="114" t="s">
        <v>20</v>
      </c>
      <c r="W10" s="115"/>
    </row>
    <row r="11" ht="16.5" spans="8:23">
      <c r="H11" s="11"/>
      <c r="I11" s="11"/>
      <c r="J11" s="52"/>
      <c r="K11" s="51" t="s">
        <v>21</v>
      </c>
      <c r="L11" s="51">
        <v>2.4</v>
      </c>
      <c r="M11" s="51">
        <f t="shared" ref="M11:M12" si="1">CEILING(L11*1.19,0.01)</f>
        <v>2.86</v>
      </c>
      <c r="N11" s="48"/>
      <c r="O11" s="49">
        <f t="shared" si="0"/>
        <v>0</v>
      </c>
      <c r="P11" s="3"/>
      <c r="Q11" s="113"/>
      <c r="R11" s="115" t="s">
        <v>22</v>
      </c>
      <c r="S11" s="115"/>
      <c r="T11" s="114"/>
      <c r="U11" s="114"/>
      <c r="V11" s="115"/>
      <c r="W11" s="115"/>
    </row>
    <row r="12" ht="16.5" spans="8:23">
      <c r="H12" s="12" t="s">
        <v>23</v>
      </c>
      <c r="I12" s="12" t="s">
        <v>24</v>
      </c>
      <c r="J12" s="53" t="s">
        <v>25</v>
      </c>
      <c r="K12" s="54" t="s">
        <v>17</v>
      </c>
      <c r="L12" s="54">
        <v>1.85</v>
      </c>
      <c r="M12" s="55">
        <f t="shared" si="1"/>
        <v>2.21</v>
      </c>
      <c r="N12" s="56"/>
      <c r="O12" s="57">
        <f t="shared" ref="O12:O60" si="2">N12*L12</f>
        <v>0</v>
      </c>
      <c r="P12" s="3"/>
      <c r="Q12" s="113"/>
      <c r="R12" s="114" t="s">
        <v>26</v>
      </c>
      <c r="S12" s="115"/>
      <c r="T12" s="114"/>
      <c r="U12" s="114"/>
      <c r="V12" s="115"/>
      <c r="W12" s="115"/>
    </row>
    <row r="13" ht="16.5" customHeight="1" spans="8:23">
      <c r="H13" s="13"/>
      <c r="I13" s="13"/>
      <c r="J13" s="58"/>
      <c r="K13" s="54" t="s">
        <v>18</v>
      </c>
      <c r="L13" s="54">
        <v>1.8</v>
      </c>
      <c r="M13" s="55">
        <f t="shared" ref="M13:M15" si="3">CEILING(L13*1.19,0.01)</f>
        <v>2.15</v>
      </c>
      <c r="N13" s="56"/>
      <c r="O13" s="57">
        <f t="shared" si="2"/>
        <v>0</v>
      </c>
      <c r="P13" s="3"/>
      <c r="Q13" s="113"/>
      <c r="R13" s="115"/>
      <c r="S13" s="115"/>
      <c r="T13" s="114"/>
      <c r="U13" s="114"/>
      <c r="V13" s="115"/>
      <c r="W13" s="115"/>
    </row>
    <row r="14" ht="16.5" spans="8:17">
      <c r="H14" s="14"/>
      <c r="I14" s="14"/>
      <c r="J14" s="59"/>
      <c r="K14" s="54" t="s">
        <v>27</v>
      </c>
      <c r="L14" s="54">
        <v>1.75</v>
      </c>
      <c r="M14" s="55">
        <f t="shared" si="3"/>
        <v>2.09</v>
      </c>
      <c r="N14" s="56"/>
      <c r="O14" s="57">
        <f t="shared" si="2"/>
        <v>0</v>
      </c>
      <c r="P14" s="3"/>
      <c r="Q14" s="113" t="s">
        <v>28</v>
      </c>
    </row>
    <row r="15" ht="16.5" customHeight="1" spans="8:23">
      <c r="H15" s="15" t="s">
        <v>29</v>
      </c>
      <c r="I15" s="9" t="s">
        <v>30</v>
      </c>
      <c r="J15" s="46" t="s">
        <v>31</v>
      </c>
      <c r="K15" s="51" t="s">
        <v>17</v>
      </c>
      <c r="L15" s="51">
        <v>1.4</v>
      </c>
      <c r="M15" s="51">
        <f t="shared" si="3"/>
        <v>1.67</v>
      </c>
      <c r="N15" s="48"/>
      <c r="O15" s="60">
        <f t="shared" si="2"/>
        <v>0</v>
      </c>
      <c r="P15" s="3"/>
      <c r="Q15" s="116" t="s">
        <v>32</v>
      </c>
      <c r="R15" s="116"/>
      <c r="S15" s="116"/>
      <c r="T15" s="117"/>
      <c r="U15" s="117"/>
      <c r="V15" s="117"/>
      <c r="W15" s="117"/>
    </row>
    <row r="16" ht="16.5" customHeight="1" spans="8:23">
      <c r="H16" s="16"/>
      <c r="I16" s="10"/>
      <c r="J16" s="50"/>
      <c r="K16" s="51" t="s">
        <v>33</v>
      </c>
      <c r="L16" s="51">
        <v>1.35</v>
      </c>
      <c r="M16" s="51">
        <f t="shared" ref="M16:M17" si="4">CEILING(L16*1.19,0.01)</f>
        <v>1.61</v>
      </c>
      <c r="N16" s="48"/>
      <c r="O16" s="60">
        <f t="shared" si="2"/>
        <v>0</v>
      </c>
      <c r="P16" s="3"/>
      <c r="Q16" s="118" t="s">
        <v>34</v>
      </c>
      <c r="R16" s="118"/>
      <c r="S16" s="118"/>
      <c r="T16" s="118"/>
      <c r="U16" s="118"/>
      <c r="V16" s="118"/>
      <c r="W16" s="118"/>
    </row>
    <row r="17" ht="15.75" customHeight="1" spans="8:23">
      <c r="H17" s="17"/>
      <c r="I17" s="11"/>
      <c r="J17" s="52"/>
      <c r="K17" s="51" t="s">
        <v>35</v>
      </c>
      <c r="L17" s="51">
        <v>1.3</v>
      </c>
      <c r="M17" s="51">
        <f t="shared" si="4"/>
        <v>1.55</v>
      </c>
      <c r="N17" s="48"/>
      <c r="O17" s="60">
        <f t="shared" si="2"/>
        <v>0</v>
      </c>
      <c r="P17" s="3"/>
      <c r="Q17" s="119" t="s">
        <v>36</v>
      </c>
      <c r="R17" s="119"/>
      <c r="S17" s="119"/>
      <c r="T17" s="119"/>
      <c r="U17" s="119"/>
      <c r="V17" s="119"/>
      <c r="W17" s="119"/>
    </row>
    <row r="18" ht="15" customHeight="1" spans="8:23">
      <c r="H18" s="12" t="s">
        <v>37</v>
      </c>
      <c r="I18" s="12" t="s">
        <v>38</v>
      </c>
      <c r="J18" s="53" t="s">
        <v>39</v>
      </c>
      <c r="K18" s="54" t="s">
        <v>17</v>
      </c>
      <c r="L18" s="54">
        <v>1.1</v>
      </c>
      <c r="M18" s="55">
        <f t="shared" ref="M18:M60" si="5">CEILING(L18*1.19,0.01)</f>
        <v>1.31</v>
      </c>
      <c r="N18" s="56"/>
      <c r="O18" s="57">
        <f t="shared" si="2"/>
        <v>0</v>
      </c>
      <c r="P18" s="3"/>
      <c r="Q18" s="119" t="s">
        <v>40</v>
      </c>
      <c r="R18" s="119"/>
      <c r="S18" s="119"/>
      <c r="T18" s="119"/>
      <c r="U18" s="119"/>
      <c r="V18" s="119"/>
      <c r="W18" s="119"/>
    </row>
    <row r="19" ht="16.5" customHeight="1" spans="8:24">
      <c r="H19" s="13"/>
      <c r="I19" s="13"/>
      <c r="J19" s="58"/>
      <c r="K19" s="54" t="s">
        <v>41</v>
      </c>
      <c r="L19" s="54">
        <v>1.05</v>
      </c>
      <c r="M19" s="55">
        <f t="shared" si="5"/>
        <v>1.25</v>
      </c>
      <c r="N19" s="56"/>
      <c r="O19" s="57">
        <f t="shared" si="2"/>
        <v>0</v>
      </c>
      <c r="P19" s="3"/>
      <c r="Q19" s="119" t="s">
        <v>42</v>
      </c>
      <c r="R19" s="119"/>
      <c r="S19" s="119"/>
      <c r="T19" s="119"/>
      <c r="U19" s="119"/>
      <c r="V19" s="119"/>
      <c r="W19" s="119"/>
      <c r="X19" s="119"/>
    </row>
    <row r="20" ht="16.5" spans="8:24">
      <c r="H20" s="14"/>
      <c r="I20" s="14"/>
      <c r="J20" s="59"/>
      <c r="K20" s="54" t="s">
        <v>43</v>
      </c>
      <c r="L20" s="54">
        <v>1</v>
      </c>
      <c r="M20" s="55">
        <f t="shared" si="5"/>
        <v>1.19</v>
      </c>
      <c r="N20" s="56"/>
      <c r="O20" s="57">
        <f t="shared" si="2"/>
        <v>0</v>
      </c>
      <c r="P20" s="3"/>
      <c r="Q20" s="119"/>
      <c r="R20" s="119"/>
      <c r="S20" s="119"/>
      <c r="T20" s="119"/>
      <c r="U20" s="119"/>
      <c r="V20" s="119"/>
      <c r="W20" s="3"/>
      <c r="X20" s="3"/>
    </row>
    <row r="21" ht="15.95" customHeight="1" spans="8:24">
      <c r="H21" s="18" t="s">
        <v>44</v>
      </c>
      <c r="I21" s="18" t="s">
        <v>45</v>
      </c>
      <c r="J21" s="61" t="s">
        <v>46</v>
      </c>
      <c r="K21" s="51" t="s">
        <v>17</v>
      </c>
      <c r="L21" s="51">
        <v>0.95</v>
      </c>
      <c r="M21" s="51">
        <f t="shared" si="5"/>
        <v>1.14</v>
      </c>
      <c r="N21" s="49"/>
      <c r="O21" s="49">
        <f t="shared" si="2"/>
        <v>0</v>
      </c>
      <c r="P21" s="3"/>
      <c r="Q21" s="120" t="s">
        <v>47</v>
      </c>
      <c r="U21" s="3"/>
      <c r="W21" s="3"/>
      <c r="X21" s="3"/>
    </row>
    <row r="22" ht="16.5" customHeight="1" spans="8:24">
      <c r="H22" s="19"/>
      <c r="I22" s="19"/>
      <c r="J22" s="62"/>
      <c r="K22" s="63" t="s">
        <v>35</v>
      </c>
      <c r="L22" s="63">
        <v>0.85</v>
      </c>
      <c r="M22" s="51">
        <f t="shared" si="5"/>
        <v>1.02</v>
      </c>
      <c r="N22" s="49"/>
      <c r="O22" s="49">
        <f t="shared" si="2"/>
        <v>0</v>
      </c>
      <c r="P22" s="3"/>
      <c r="Q22" t="s">
        <v>48</v>
      </c>
      <c r="U22" s="3"/>
      <c r="W22" s="3"/>
      <c r="X22" s="3"/>
    </row>
    <row r="23" ht="16.5" spans="8:24">
      <c r="H23" s="20"/>
      <c r="I23" s="20"/>
      <c r="J23" s="64"/>
      <c r="K23" s="63" t="s">
        <v>49</v>
      </c>
      <c r="L23" s="51">
        <v>0.75</v>
      </c>
      <c r="M23" s="51">
        <f t="shared" si="5"/>
        <v>0.9</v>
      </c>
      <c r="N23" s="49"/>
      <c r="O23" s="49">
        <f t="shared" si="2"/>
        <v>0</v>
      </c>
      <c r="P23" s="3"/>
      <c r="Q23" t="s">
        <v>50</v>
      </c>
      <c r="U23" s="3"/>
      <c r="W23" s="3"/>
      <c r="X23" s="3"/>
    </row>
    <row r="24" ht="15.95" customHeight="1" spans="8:24">
      <c r="H24" s="21" t="s">
        <v>51</v>
      </c>
      <c r="I24" s="21" t="s">
        <v>52</v>
      </c>
      <c r="J24" s="65" t="s">
        <v>53</v>
      </c>
      <c r="K24" s="54" t="s">
        <v>17</v>
      </c>
      <c r="L24" s="54">
        <v>1.15</v>
      </c>
      <c r="M24" s="55">
        <f t="shared" si="5"/>
        <v>1.37</v>
      </c>
      <c r="N24" s="45"/>
      <c r="O24" s="57">
        <v>0</v>
      </c>
      <c r="P24" s="3"/>
      <c r="Q24" t="s">
        <v>54</v>
      </c>
      <c r="U24" s="3"/>
      <c r="W24" s="3"/>
      <c r="X24" s="3"/>
    </row>
    <row r="25" ht="16.5" customHeight="1" spans="8:23">
      <c r="H25" s="22"/>
      <c r="I25" s="22"/>
      <c r="J25" s="66"/>
      <c r="K25" s="67" t="s">
        <v>55</v>
      </c>
      <c r="L25" s="67">
        <v>1.05</v>
      </c>
      <c r="M25" s="55">
        <f t="shared" si="5"/>
        <v>1.25</v>
      </c>
      <c r="N25" s="68"/>
      <c r="O25" s="57">
        <f t="shared" si="2"/>
        <v>0</v>
      </c>
      <c r="P25" s="3"/>
      <c r="Q25" s="121" t="s">
        <v>56</v>
      </c>
      <c r="R25" s="122"/>
      <c r="S25" s="122"/>
      <c r="T25" s="122"/>
      <c r="U25" s="123"/>
      <c r="V25" s="124"/>
      <c r="W25" s="3"/>
    </row>
    <row r="26" ht="16.5" spans="8:23">
      <c r="H26" s="23"/>
      <c r="I26" s="23"/>
      <c r="J26" s="69"/>
      <c r="K26" s="54" t="s">
        <v>57</v>
      </c>
      <c r="L26" s="54">
        <v>0.95</v>
      </c>
      <c r="M26" s="55">
        <f t="shared" si="5"/>
        <v>1.14</v>
      </c>
      <c r="N26" s="45"/>
      <c r="O26" s="57">
        <f t="shared" si="2"/>
        <v>0</v>
      </c>
      <c r="P26" s="3"/>
      <c r="Q26" s="125" t="s">
        <v>58</v>
      </c>
      <c r="R26" s="126"/>
      <c r="S26" s="126"/>
      <c r="T26" s="126"/>
      <c r="U26" s="127"/>
      <c r="V26" s="128"/>
      <c r="W26" s="3"/>
    </row>
    <row r="27" ht="15.95" customHeight="1" spans="8:23">
      <c r="H27" s="18" t="s">
        <v>59</v>
      </c>
      <c r="I27" s="18" t="s">
        <v>60</v>
      </c>
      <c r="J27" s="61" t="s">
        <v>61</v>
      </c>
      <c r="K27" s="51" t="s">
        <v>17</v>
      </c>
      <c r="L27" s="51">
        <v>1.15</v>
      </c>
      <c r="M27" s="51">
        <f t="shared" si="5"/>
        <v>1.37</v>
      </c>
      <c r="N27" s="49"/>
      <c r="O27" s="49">
        <f t="shared" si="2"/>
        <v>0</v>
      </c>
      <c r="P27" s="3"/>
      <c r="Q27" t="s">
        <v>62</v>
      </c>
      <c r="T27" s="3"/>
      <c r="V27" s="3"/>
      <c r="W27" s="3"/>
    </row>
    <row r="28" ht="16.5" customHeight="1" spans="8:24">
      <c r="H28" s="19"/>
      <c r="I28" s="19"/>
      <c r="J28" s="62"/>
      <c r="K28" s="63" t="s">
        <v>55</v>
      </c>
      <c r="L28" s="63">
        <v>1.05</v>
      </c>
      <c r="M28" s="51">
        <f t="shared" si="5"/>
        <v>1.25</v>
      </c>
      <c r="N28" s="49"/>
      <c r="O28" s="49">
        <f t="shared" si="2"/>
        <v>0</v>
      </c>
      <c r="P28" s="3"/>
      <c r="Q28" t="s">
        <v>63</v>
      </c>
      <c r="T28" s="3"/>
      <c r="V28" s="3"/>
      <c r="W28" s="3"/>
      <c r="X28" s="3"/>
    </row>
    <row r="29" ht="16.5" spans="8:24">
      <c r="H29" s="20"/>
      <c r="I29" s="20"/>
      <c r="J29" s="64"/>
      <c r="K29" s="51" t="s">
        <v>64</v>
      </c>
      <c r="L29" s="51">
        <v>0.95</v>
      </c>
      <c r="M29" s="51">
        <f t="shared" si="5"/>
        <v>1.14</v>
      </c>
      <c r="N29" s="49"/>
      <c r="O29" s="49">
        <f t="shared" si="2"/>
        <v>0</v>
      </c>
      <c r="P29" s="3"/>
      <c r="Q29" s="129" t="s">
        <v>65</v>
      </c>
      <c r="T29" s="3"/>
      <c r="V29" s="3"/>
      <c r="W29" s="3"/>
      <c r="X29" s="3"/>
    </row>
    <row r="30" ht="15.95" customHeight="1" spans="8:24">
      <c r="H30" s="21" t="s">
        <v>66</v>
      </c>
      <c r="I30" s="21" t="s">
        <v>67</v>
      </c>
      <c r="J30" s="65" t="s">
        <v>68</v>
      </c>
      <c r="K30" s="54" t="s">
        <v>17</v>
      </c>
      <c r="L30" s="54">
        <v>0.85</v>
      </c>
      <c r="M30" s="55">
        <f t="shared" si="5"/>
        <v>1.02</v>
      </c>
      <c r="N30" s="45"/>
      <c r="O30" s="57">
        <f t="shared" si="2"/>
        <v>0</v>
      </c>
      <c r="P30" s="3"/>
      <c r="U30" s="3"/>
      <c r="W30" s="3"/>
      <c r="X30" s="3"/>
    </row>
    <row r="31" ht="16.5" customHeight="1" spans="8:24">
      <c r="H31" s="22"/>
      <c r="I31" s="22"/>
      <c r="J31" s="66"/>
      <c r="K31" s="67" t="s">
        <v>35</v>
      </c>
      <c r="L31" s="67">
        <v>0.75</v>
      </c>
      <c r="M31" s="55">
        <f t="shared" si="5"/>
        <v>0.9</v>
      </c>
      <c r="N31" s="68"/>
      <c r="O31" s="57">
        <f t="shared" si="2"/>
        <v>0</v>
      </c>
      <c r="P31" s="3"/>
      <c r="Q31" t="s">
        <v>69</v>
      </c>
      <c r="U31" s="3"/>
      <c r="W31" s="3"/>
      <c r="X31" s="3"/>
    </row>
    <row r="32" ht="16.5" spans="8:24">
      <c r="H32" s="23"/>
      <c r="I32" s="23"/>
      <c r="J32" s="69"/>
      <c r="K32" s="54" t="s">
        <v>70</v>
      </c>
      <c r="L32" s="54">
        <v>0.65</v>
      </c>
      <c r="M32" s="55">
        <f t="shared" si="5"/>
        <v>0.78</v>
      </c>
      <c r="N32" s="45"/>
      <c r="O32" s="57">
        <f t="shared" si="2"/>
        <v>0</v>
      </c>
      <c r="P32" s="3"/>
      <c r="Q32" s="117"/>
      <c r="S32" s="117"/>
      <c r="T32" s="117"/>
      <c r="U32" s="130"/>
      <c r="V32" s="117"/>
      <c r="W32" s="3"/>
      <c r="X32" s="3"/>
    </row>
    <row r="33" ht="16.5" spans="8:22">
      <c r="H33" s="18" t="s">
        <v>71</v>
      </c>
      <c r="I33" s="18" t="s">
        <v>72</v>
      </c>
      <c r="J33" s="61" t="s">
        <v>73</v>
      </c>
      <c r="K33" s="51" t="s">
        <v>17</v>
      </c>
      <c r="L33" s="51">
        <v>0.95</v>
      </c>
      <c r="M33" s="51">
        <f t="shared" si="5"/>
        <v>1.14</v>
      </c>
      <c r="N33" s="70"/>
      <c r="O33" s="49">
        <f t="shared" si="2"/>
        <v>0</v>
      </c>
      <c r="P33" s="3"/>
      <c r="Q33" s="117"/>
      <c r="S33" s="117"/>
      <c r="T33" s="117"/>
      <c r="U33" s="130"/>
      <c r="V33" s="117"/>
    </row>
    <row r="34" ht="16.5" customHeight="1" spans="8:22">
      <c r="H34" s="19"/>
      <c r="I34" s="19"/>
      <c r="J34" s="62"/>
      <c r="K34" s="63" t="s">
        <v>55</v>
      </c>
      <c r="L34" s="63">
        <v>0.85</v>
      </c>
      <c r="M34" s="51">
        <f t="shared" si="5"/>
        <v>1.02</v>
      </c>
      <c r="N34" s="49"/>
      <c r="O34" s="49">
        <f t="shared" si="2"/>
        <v>0</v>
      </c>
      <c r="P34" s="3"/>
      <c r="Q34" s="117"/>
      <c r="S34" s="117"/>
      <c r="T34" s="117"/>
      <c r="U34" s="130"/>
      <c r="V34" s="117"/>
    </row>
    <row r="35" ht="16.5" spans="8:23">
      <c r="H35" s="20"/>
      <c r="I35" s="20"/>
      <c r="J35" s="64"/>
      <c r="K35" s="51" t="s">
        <v>74</v>
      </c>
      <c r="L35" s="51">
        <v>0.75</v>
      </c>
      <c r="M35" s="51">
        <f t="shared" si="5"/>
        <v>0.9</v>
      </c>
      <c r="N35" s="70"/>
      <c r="O35" s="49">
        <f t="shared" si="2"/>
        <v>0</v>
      </c>
      <c r="P35" s="3"/>
      <c r="Q35" s="126"/>
      <c r="R35" s="126"/>
      <c r="T35" s="126"/>
      <c r="U35" s="126"/>
      <c r="V35" s="127"/>
      <c r="W35" s="117"/>
    </row>
    <row r="36" ht="16.5" spans="8:23">
      <c r="H36" s="21" t="s">
        <v>75</v>
      </c>
      <c r="I36" s="21" t="s">
        <v>76</v>
      </c>
      <c r="J36" s="71" t="s">
        <v>77</v>
      </c>
      <c r="K36" s="72" t="s">
        <v>41</v>
      </c>
      <c r="L36" s="72">
        <v>0.6</v>
      </c>
      <c r="M36" s="55">
        <f t="shared" si="5"/>
        <v>0.72</v>
      </c>
      <c r="N36" s="45"/>
      <c r="O36" s="57">
        <f t="shared" si="2"/>
        <v>0</v>
      </c>
      <c r="P36" s="3"/>
      <c r="Q36" t="s">
        <v>78</v>
      </c>
      <c r="T36" t="s">
        <v>79</v>
      </c>
      <c r="V36" s="3"/>
      <c r="W36" s="117"/>
    </row>
    <row r="37" ht="17.25" spans="8:16">
      <c r="H37" s="22"/>
      <c r="I37" s="22"/>
      <c r="J37" s="73"/>
      <c r="K37" s="67" t="s">
        <v>80</v>
      </c>
      <c r="L37" s="67">
        <v>0.5</v>
      </c>
      <c r="M37" s="55">
        <f t="shared" si="5"/>
        <v>0.6</v>
      </c>
      <c r="N37" s="74"/>
      <c r="O37" s="57">
        <f t="shared" si="2"/>
        <v>0</v>
      </c>
      <c r="P37" s="3"/>
    </row>
    <row r="38" ht="16.5" spans="8:16">
      <c r="H38" s="23"/>
      <c r="I38" s="23"/>
      <c r="J38" s="75"/>
      <c r="K38" s="67" t="s">
        <v>81</v>
      </c>
      <c r="L38" s="67">
        <v>0.4</v>
      </c>
      <c r="M38" s="55">
        <f t="shared" si="5"/>
        <v>0.48</v>
      </c>
      <c r="N38" s="45"/>
      <c r="O38" s="57">
        <f t="shared" si="2"/>
        <v>0</v>
      </c>
      <c r="P38" s="3"/>
    </row>
    <row r="39" ht="16.5" spans="8:16">
      <c r="H39" s="18" t="s">
        <v>82</v>
      </c>
      <c r="I39" s="18" t="s">
        <v>83</v>
      </c>
      <c r="J39" s="61" t="s">
        <v>84</v>
      </c>
      <c r="K39" s="51" t="s">
        <v>41</v>
      </c>
      <c r="L39" s="51">
        <v>0.5</v>
      </c>
      <c r="M39" s="51">
        <f t="shared" si="5"/>
        <v>0.6</v>
      </c>
      <c r="N39" s="70"/>
      <c r="O39" s="49">
        <f t="shared" si="2"/>
        <v>0</v>
      </c>
      <c r="P39" s="3"/>
    </row>
    <row r="40" ht="16.5" spans="8:16">
      <c r="H40" s="19"/>
      <c r="I40" s="19"/>
      <c r="J40" s="62"/>
      <c r="K40" s="63" t="s">
        <v>85</v>
      </c>
      <c r="L40" s="63">
        <v>0.4</v>
      </c>
      <c r="M40" s="51">
        <f t="shared" si="5"/>
        <v>0.48</v>
      </c>
      <c r="N40" s="49"/>
      <c r="O40" s="49">
        <f t="shared" si="2"/>
        <v>0</v>
      </c>
      <c r="P40" s="3"/>
    </row>
    <row r="41" ht="16.5" spans="8:16">
      <c r="H41" s="20"/>
      <c r="I41" s="20"/>
      <c r="J41" s="64"/>
      <c r="K41" s="51" t="s">
        <v>86</v>
      </c>
      <c r="L41" s="51">
        <v>0.3</v>
      </c>
      <c r="M41" s="51">
        <f t="shared" si="5"/>
        <v>0.36</v>
      </c>
      <c r="N41" s="70"/>
      <c r="O41" s="49">
        <f t="shared" si="2"/>
        <v>0</v>
      </c>
      <c r="P41" s="3"/>
    </row>
    <row r="42" ht="16.5" spans="8:16">
      <c r="H42" s="24" t="s">
        <v>87</v>
      </c>
      <c r="I42" s="76" t="s">
        <v>88</v>
      </c>
      <c r="J42" s="77" t="s">
        <v>89</v>
      </c>
      <c r="K42" s="55" t="s">
        <v>41</v>
      </c>
      <c r="L42" s="55">
        <v>0.6</v>
      </c>
      <c r="M42" s="55">
        <f t="shared" si="5"/>
        <v>0.72</v>
      </c>
      <c r="N42" s="57"/>
      <c r="O42" s="57">
        <f t="shared" si="2"/>
        <v>0</v>
      </c>
      <c r="P42" s="3"/>
    </row>
    <row r="43" ht="16.5" spans="8:17">
      <c r="H43" s="25"/>
      <c r="I43" s="78"/>
      <c r="J43" s="79"/>
      <c r="K43" s="55" t="s">
        <v>85</v>
      </c>
      <c r="L43" s="55">
        <v>0.55</v>
      </c>
      <c r="M43" s="55">
        <f t="shared" si="5"/>
        <v>0.66</v>
      </c>
      <c r="N43" s="57"/>
      <c r="O43" s="57">
        <f t="shared" si="2"/>
        <v>0</v>
      </c>
      <c r="P43" s="3"/>
      <c r="Q43" s="3"/>
    </row>
    <row r="44" ht="16.5" spans="8:16">
      <c r="H44" s="26"/>
      <c r="I44" s="80"/>
      <c r="J44" s="81"/>
      <c r="K44" s="55" t="s">
        <v>86</v>
      </c>
      <c r="L44" s="55">
        <v>0.5</v>
      </c>
      <c r="M44" s="55">
        <f t="shared" si="5"/>
        <v>0.6</v>
      </c>
      <c r="N44" s="57"/>
      <c r="O44" s="57">
        <f t="shared" si="2"/>
        <v>0</v>
      </c>
      <c r="P44" s="3"/>
    </row>
    <row r="45" ht="32.25" spans="8:16">
      <c r="H45" s="27" t="s">
        <v>90</v>
      </c>
      <c r="I45" s="78" t="s">
        <v>91</v>
      </c>
      <c r="J45" s="82" t="s">
        <v>92</v>
      </c>
      <c r="K45" s="55" t="s">
        <v>17</v>
      </c>
      <c r="L45" s="55">
        <v>0.6</v>
      </c>
      <c r="M45" s="55">
        <f t="shared" si="5"/>
        <v>0.72</v>
      </c>
      <c r="N45" s="57"/>
      <c r="O45" s="57">
        <f t="shared" si="2"/>
        <v>0</v>
      </c>
      <c r="P45" s="3"/>
    </row>
    <row r="46" ht="43.5" spans="8:16">
      <c r="H46" s="28" t="s">
        <v>93</v>
      </c>
      <c r="I46" s="28" t="s">
        <v>94</v>
      </c>
      <c r="J46" s="83" t="s">
        <v>95</v>
      </c>
      <c r="K46" s="84" t="s">
        <v>96</v>
      </c>
      <c r="L46" s="85">
        <v>2.4</v>
      </c>
      <c r="M46" s="51">
        <f t="shared" si="5"/>
        <v>2.86</v>
      </c>
      <c r="N46" s="49"/>
      <c r="O46" s="49">
        <f t="shared" si="2"/>
        <v>0</v>
      </c>
      <c r="P46" s="3"/>
    </row>
    <row r="47" ht="16.5" spans="8:16">
      <c r="H47" s="29" t="s">
        <v>97</v>
      </c>
      <c r="I47" s="29" t="s">
        <v>98</v>
      </c>
      <c r="J47" s="86"/>
      <c r="K47" s="54" t="s">
        <v>99</v>
      </c>
      <c r="L47" s="54">
        <v>0.3</v>
      </c>
      <c r="M47" s="55">
        <f t="shared" si="5"/>
        <v>0.36</v>
      </c>
      <c r="N47" s="45"/>
      <c r="O47" s="57">
        <f t="shared" si="2"/>
        <v>0</v>
      </c>
      <c r="P47" s="3"/>
    </row>
    <row r="48" ht="16.5" spans="8:16">
      <c r="H48" s="30"/>
      <c r="I48" s="30"/>
      <c r="J48" s="87"/>
      <c r="K48" s="67" t="s">
        <v>100</v>
      </c>
      <c r="L48" s="67">
        <v>0.2</v>
      </c>
      <c r="M48" s="55">
        <f t="shared" si="5"/>
        <v>0.24</v>
      </c>
      <c r="N48" s="74">
        <v>0</v>
      </c>
      <c r="O48" s="57">
        <f t="shared" si="2"/>
        <v>0</v>
      </c>
      <c r="P48" s="3"/>
    </row>
    <row r="49" ht="30.75" spans="8:16">
      <c r="H49" s="30"/>
      <c r="I49" s="30"/>
      <c r="J49" s="87"/>
      <c r="K49" s="88" t="s">
        <v>101</v>
      </c>
      <c r="L49" s="89">
        <v>0.19</v>
      </c>
      <c r="M49" s="90">
        <f t="shared" si="5"/>
        <v>0.23</v>
      </c>
      <c r="N49" s="45"/>
      <c r="O49" s="57">
        <f t="shared" si="2"/>
        <v>0</v>
      </c>
      <c r="P49" s="3"/>
    </row>
    <row r="50" ht="46.5" spans="8:16">
      <c r="H50" s="30"/>
      <c r="I50" s="30"/>
      <c r="J50" s="87"/>
      <c r="K50" s="88" t="s">
        <v>102</v>
      </c>
      <c r="L50" s="89">
        <v>0.17</v>
      </c>
      <c r="M50" s="90">
        <f t="shared" si="5"/>
        <v>0.21</v>
      </c>
      <c r="N50" s="45"/>
      <c r="O50" s="57">
        <f t="shared" si="2"/>
        <v>0</v>
      </c>
      <c r="P50" s="3"/>
    </row>
    <row r="51" ht="32.25" spans="8:16">
      <c r="H51" s="30"/>
      <c r="I51" s="30"/>
      <c r="J51" s="87"/>
      <c r="K51" s="88" t="s">
        <v>103</v>
      </c>
      <c r="L51" s="89">
        <v>0.15</v>
      </c>
      <c r="M51" s="90">
        <f t="shared" si="5"/>
        <v>0.18</v>
      </c>
      <c r="N51" s="45"/>
      <c r="O51" s="57">
        <f t="shared" si="2"/>
        <v>0</v>
      </c>
      <c r="P51" s="3"/>
    </row>
    <row r="52" ht="79.5" spans="8:16">
      <c r="H52" s="31" t="s">
        <v>104</v>
      </c>
      <c r="I52" s="91" t="s">
        <v>105</v>
      </c>
      <c r="J52" s="92" t="s">
        <v>106</v>
      </c>
      <c r="K52" s="93" t="s">
        <v>107</v>
      </c>
      <c r="L52" s="93">
        <v>11.76</v>
      </c>
      <c r="M52" s="92">
        <f t="shared" si="5"/>
        <v>14</v>
      </c>
      <c r="N52" s="94"/>
      <c r="O52" s="95">
        <f t="shared" si="2"/>
        <v>0</v>
      </c>
      <c r="P52" s="3"/>
    </row>
    <row r="53" ht="17.25" spans="8:16">
      <c r="H53" s="32" t="s">
        <v>108</v>
      </c>
      <c r="I53" s="96" t="s">
        <v>109</v>
      </c>
      <c r="J53" s="66" t="s">
        <v>110</v>
      </c>
      <c r="K53" s="54" t="s">
        <v>111</v>
      </c>
      <c r="L53" s="54">
        <v>0.9</v>
      </c>
      <c r="M53" s="55">
        <f t="shared" si="5"/>
        <v>1.08</v>
      </c>
      <c r="N53" s="97"/>
      <c r="O53" s="98">
        <f t="shared" si="2"/>
        <v>0</v>
      </c>
      <c r="P53" s="3"/>
    </row>
    <row r="54" ht="16.5" spans="8:16">
      <c r="H54" s="32"/>
      <c r="I54" s="32"/>
      <c r="J54" s="66"/>
      <c r="K54" s="67" t="s">
        <v>112</v>
      </c>
      <c r="L54" s="67">
        <v>0.8</v>
      </c>
      <c r="M54" s="55">
        <f t="shared" si="5"/>
        <v>0.96</v>
      </c>
      <c r="N54" s="68"/>
      <c r="O54" s="57">
        <f t="shared" si="2"/>
        <v>0</v>
      </c>
      <c r="P54" s="3"/>
    </row>
    <row r="55" ht="16.5" spans="8:16">
      <c r="H55" s="32"/>
      <c r="I55" s="32"/>
      <c r="J55" s="66"/>
      <c r="K55" s="67" t="s">
        <v>113</v>
      </c>
      <c r="L55" s="67">
        <v>0.7</v>
      </c>
      <c r="M55" s="55">
        <f t="shared" si="5"/>
        <v>0.84</v>
      </c>
      <c r="N55" s="74"/>
      <c r="O55" s="57">
        <f t="shared" si="2"/>
        <v>0</v>
      </c>
      <c r="P55" s="3"/>
    </row>
    <row r="56" ht="16.5" spans="8:16">
      <c r="H56" s="33"/>
      <c r="I56" s="33"/>
      <c r="J56" s="69"/>
      <c r="K56" s="67" t="s">
        <v>114</v>
      </c>
      <c r="L56" s="67">
        <v>0.65</v>
      </c>
      <c r="M56" s="55">
        <f t="shared" si="5"/>
        <v>0.78</v>
      </c>
      <c r="N56" s="68"/>
      <c r="O56" s="57">
        <f t="shared" si="2"/>
        <v>0</v>
      </c>
      <c r="P56" s="3"/>
    </row>
    <row r="57" ht="16.5" spans="8:16">
      <c r="H57" s="34" t="s">
        <v>115</v>
      </c>
      <c r="I57" s="34" t="s">
        <v>116</v>
      </c>
      <c r="J57" s="99" t="s">
        <v>117</v>
      </c>
      <c r="K57" s="100" t="s">
        <v>107</v>
      </c>
      <c r="L57" s="100">
        <v>8</v>
      </c>
      <c r="M57" s="51">
        <f t="shared" si="5"/>
        <v>9.52</v>
      </c>
      <c r="N57" s="70"/>
      <c r="O57" s="49">
        <f t="shared" si="2"/>
        <v>0</v>
      </c>
      <c r="P57" s="3"/>
    </row>
    <row r="58" ht="16.5" spans="8:16">
      <c r="H58" s="35"/>
      <c r="I58" s="35"/>
      <c r="J58" s="101"/>
      <c r="K58" s="102" t="s">
        <v>118</v>
      </c>
      <c r="L58" s="102">
        <v>6</v>
      </c>
      <c r="M58" s="51">
        <f t="shared" si="5"/>
        <v>7.14</v>
      </c>
      <c r="N58" s="70"/>
      <c r="O58" s="49">
        <f t="shared" si="2"/>
        <v>0</v>
      </c>
      <c r="P58" s="3"/>
    </row>
    <row r="59" ht="16.5" spans="8:16">
      <c r="H59" s="36"/>
      <c r="I59" s="36"/>
      <c r="J59" s="103"/>
      <c r="K59" s="100" t="s">
        <v>119</v>
      </c>
      <c r="L59" s="100">
        <v>5</v>
      </c>
      <c r="M59" s="51">
        <f t="shared" si="5"/>
        <v>5.95</v>
      </c>
      <c r="N59" s="70"/>
      <c r="O59" s="104">
        <f t="shared" si="2"/>
        <v>0</v>
      </c>
      <c r="P59" s="3"/>
    </row>
    <row r="60" s="2" customFormat="1" ht="32.25" spans="8:27">
      <c r="H60" s="37" t="s">
        <v>120</v>
      </c>
      <c r="I60" s="37" t="s">
        <v>121</v>
      </c>
      <c r="J60" s="105" t="s">
        <v>122</v>
      </c>
      <c r="K60" s="105" t="s">
        <v>123</v>
      </c>
      <c r="L60" s="105">
        <v>60</v>
      </c>
      <c r="M60" s="55">
        <f t="shared" si="5"/>
        <v>71.4</v>
      </c>
      <c r="N60" s="106"/>
      <c r="O60" s="57">
        <f t="shared" si="2"/>
        <v>0</v>
      </c>
      <c r="Q60"/>
      <c r="R60"/>
      <c r="S60"/>
      <c r="T60"/>
      <c r="U60"/>
      <c r="V60"/>
      <c r="W60"/>
      <c r="X60"/>
      <c r="Y60"/>
      <c r="Z60"/>
      <c r="AA60"/>
    </row>
    <row r="61" ht="18.75" spans="12:16">
      <c r="L61"/>
      <c r="M61" s="107" t="s">
        <v>124</v>
      </c>
      <c r="N61" s="108"/>
      <c r="O61" s="109">
        <f>SUM(O9:O60)</f>
        <v>0</v>
      </c>
      <c r="P61" s="3"/>
    </row>
    <row r="62" ht="18.75" spans="12:15">
      <c r="L62"/>
      <c r="M62" s="107" t="s">
        <v>125</v>
      </c>
      <c r="N62" s="108"/>
      <c r="O62" s="109">
        <f>O61*1.19</f>
        <v>0</v>
      </c>
    </row>
    <row r="63" ht="18.75" spans="12:27">
      <c r="L63" s="110"/>
      <c r="M63" s="111"/>
      <c r="N63" s="112"/>
      <c r="O63"/>
      <c r="AA63" s="2"/>
    </row>
    <row r="66" ht="18.75" customHeight="1" spans="26:26">
      <c r="Z66" s="2"/>
    </row>
    <row r="67" ht="45" customHeight="1" spans="23:25">
      <c r="W67" s="2"/>
      <c r="X67" s="2"/>
      <c r="Y67" s="2"/>
    </row>
    <row r="71" spans="17:22">
      <c r="Q71" s="2"/>
      <c r="R71" s="2"/>
      <c r="S71" s="2"/>
      <c r="T71" s="2"/>
      <c r="U71" s="2"/>
      <c r="V71" s="2"/>
    </row>
  </sheetData>
  <protectedRanges>
    <protectedRange sqref="O60 N9:O59" name="区域1" securityDescriptor=""/>
    <protectedRange sqref="N60" name="区域1_1" securityDescriptor=""/>
  </protectedRanges>
  <mergeCells count="61">
    <mergeCell ref="H3:N3"/>
    <mergeCell ref="H4:J4"/>
    <mergeCell ref="K4:M4"/>
    <mergeCell ref="H5:K5"/>
    <mergeCell ref="L5:O5"/>
    <mergeCell ref="H6:J6"/>
    <mergeCell ref="K6:O6"/>
    <mergeCell ref="H7:I7"/>
    <mergeCell ref="J7:O7"/>
    <mergeCell ref="Q15:S15"/>
    <mergeCell ref="Q16:T16"/>
    <mergeCell ref="Q17:V17"/>
    <mergeCell ref="Q18:V18"/>
    <mergeCell ref="Q19:V19"/>
    <mergeCell ref="M61:N61"/>
    <mergeCell ref="M62:N62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7:H51"/>
    <mergeCell ref="H53:H56"/>
    <mergeCell ref="H57:H59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7:I51"/>
    <mergeCell ref="I53:I56"/>
    <mergeCell ref="I57:I59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7:J51"/>
    <mergeCell ref="J53:J56"/>
    <mergeCell ref="J57:J59"/>
  </mergeCells>
  <hyperlinks>
    <hyperlink ref="K6" r:id="rId3"/>
  </hyperlinks>
  <pageMargins left="0.25" right="0.25" top="0.75" bottom="0.75" header="0.3" footer="0.3"/>
  <pageSetup paperSize="9" scale="36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 sun</dc:creator>
  <cp:lastModifiedBy>Jeremy you</cp:lastModifiedBy>
  <dcterms:created xsi:type="dcterms:W3CDTF">2017-03-01T11:21:00Z</dcterms:created>
  <cp:lastPrinted>2018-07-30T07:38:00Z</cp:lastPrinted>
  <dcterms:modified xsi:type="dcterms:W3CDTF">2018-11-02T16:34:36Z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